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Бюджет 2026\РЕШЕНИЕ О БЮДЖЕТЕ 2026-2028\Методика и Расчеты МБТ\"/>
    </mc:Choice>
  </mc:AlternateContent>
  <xr:revisionPtr revIDLastSave="0" documentId="13_ncr:1_{E18C9D3B-47D0-4B2E-B3A1-643B7D860D6F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2026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22" i="10" l="1"/>
  <c r="G22" i="10"/>
  <c r="F22" i="10"/>
  <c r="C22" i="10"/>
  <c r="D19" i="10" s="1"/>
  <c r="B2" i="10"/>
  <c r="D16" i="10" l="1"/>
  <c r="D17" i="10"/>
  <c r="D18" i="10"/>
  <c r="D13" i="10"/>
  <c r="E13" i="10" s="1"/>
  <c r="D20" i="10"/>
  <c r="D9" i="10"/>
  <c r="E9" i="10" s="1"/>
  <c r="D21" i="10"/>
  <c r="D11" i="10"/>
  <c r="D12" i="10"/>
  <c r="D14" i="10"/>
  <c r="B5" i="10"/>
  <c r="E18" i="10" s="1"/>
  <c r="E21" i="10"/>
  <c r="E14" i="10"/>
  <c r="B3" i="10"/>
  <c r="D22" i="10"/>
  <c r="E22" i="10" s="1"/>
  <c r="D10" i="10"/>
  <c r="E10" i="10" s="1"/>
  <c r="D15" i="10"/>
  <c r="E15" i="10" s="1"/>
  <c r="E12" i="10" l="1"/>
  <c r="E17" i="10"/>
  <c r="E16" i="10"/>
  <c r="E19" i="10"/>
  <c r="E20" i="10"/>
  <c r="E11" i="10"/>
</calcChain>
</file>

<file path=xl/sharedStrings.xml><?xml version="1.0" encoding="utf-8"?>
<sst xmlns="http://schemas.openxmlformats.org/spreadsheetml/2006/main" count="27" uniqueCount="27">
  <si>
    <t>наименование поселения</t>
  </si>
  <si>
    <t>МО Большепорекское с/п</t>
  </si>
  <si>
    <t>МО Бурашевское с/п</t>
  </si>
  <si>
    <t>МО Вихаревское с/п</t>
  </si>
  <si>
    <t>МО Дамаскинское с/п</t>
  </si>
  <si>
    <t>МО Зинякское с/п</t>
  </si>
  <si>
    <t>МО Кильмезское г/п</t>
  </si>
  <si>
    <t>МО Малокильмезское с/п</t>
  </si>
  <si>
    <t>МО Моторское с/п</t>
  </si>
  <si>
    <t>МО Паскинское с/п</t>
  </si>
  <si>
    <t>МО Рыбно-Ватажское с/п</t>
  </si>
  <si>
    <t>МО Селинское с/п</t>
  </si>
  <si>
    <t>МО Чернушское с/п</t>
  </si>
  <si>
    <t>№ п/п</t>
  </si>
  <si>
    <t>итого:</t>
  </si>
  <si>
    <t>ИТОГО:</t>
  </si>
  <si>
    <t>удельный вес в общем объеме расходов за счет средств МБ,%</t>
  </si>
  <si>
    <r>
      <rPr>
        <b/>
        <sz val="11"/>
        <color theme="1"/>
        <rFont val="Times New Roman"/>
        <family val="1"/>
        <charset val="204"/>
      </rPr>
      <t>*</t>
    </r>
    <r>
      <rPr>
        <sz val="11"/>
        <color theme="1"/>
        <rFont val="Times New Roman"/>
        <family val="1"/>
        <charset val="204"/>
      </rPr>
      <t xml:space="preserve"> Указаны  кассовые расходы  местного бюджета за исключением расходов производимых за счет средств передаваемых из областного бюджета ввиде субвенций, субсидий и иных МБТ.</t>
    </r>
  </si>
  <si>
    <t>сумма расходов для соглашения на 2023 год, руб. первонач</t>
  </si>
  <si>
    <t>к уменьшению за 2022 год</t>
  </si>
  <si>
    <t>Расходы на 2026 год для исполнения БП по контролю, руб.</t>
  </si>
  <si>
    <t>10092*42*0,25</t>
  </si>
  <si>
    <t>105966*30,2%</t>
  </si>
  <si>
    <t>сумма расходов на 2026 год для исполнения БП по контролю, руб.</t>
  </si>
  <si>
    <t>МО Доноуровское с/п</t>
  </si>
  <si>
    <t>сумма расходов для соглашения на 2026 год, руб. первонач</t>
  </si>
  <si>
    <t>расходы за счет средств МБ* за 2024 год,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</si>
</sst>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2" fillId="0" borderId="1" xfId="0" applyFont="1" applyBorder="1"/>
    <xf numFmtId="2" fontId="2" fillId="0" borderId="1" xfId="0" applyNumberFormat="1" applyFont="1" applyBorder="1"/>
    <xf numFmtId="0" fontId="3" fillId="2" borderId="1" xfId="0" applyFont="1" applyFill="1" applyBorder="1"/>
    <xf numFmtId="2" fontId="3" fillId="2" borderId="1" xfId="0" applyNumberFormat="1" applyFont="1" applyFill="1" applyBorder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1" fontId="8" fillId="2" borderId="2" xfId="0" applyNumberFormat="1" applyFont="1" applyFill="1" applyBorder="1"/>
    <xf numFmtId="49" fontId="7" fillId="2" borderId="4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/>
    <xf numFmtId="2" fontId="3" fillId="2" borderId="5" xfId="0" applyNumberFormat="1" applyFont="1" applyFill="1" applyBorder="1"/>
    <xf numFmtId="2" fontId="3" fillId="2" borderId="2" xfId="0" applyNumberFormat="1" applyFont="1" applyFill="1" applyBorder="1"/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right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B04B5E-C190-4DCB-9C99-FEA70515AC57}">
  <dimension ref="A1:H24"/>
  <sheetViews>
    <sheetView tabSelected="1" workbookViewId="0">
      <selection activeCell="K12" sqref="K12"/>
    </sheetView>
  </sheetViews>
  <sheetFormatPr defaultRowHeight="15" x14ac:dyDescent="0.25"/>
  <cols>
    <col min="1" max="1" width="9.140625" style="1"/>
    <col min="2" max="2" width="36.85546875" style="1" customWidth="1"/>
    <col min="3" max="3" width="13.85546875" style="1" customWidth="1"/>
    <col min="4" max="4" width="14.5703125" style="1" customWidth="1"/>
    <col min="5" max="5" width="17.7109375" style="1" customWidth="1"/>
    <col min="6" max="6" width="18.5703125" style="1" customWidth="1"/>
    <col min="7" max="7" width="0" style="1" hidden="1" customWidth="1"/>
    <col min="8" max="8" width="12.28515625" style="1" hidden="1" customWidth="1"/>
    <col min="9" max="16384" width="9.140625" style="1"/>
  </cols>
  <sheetData>
    <row r="1" spans="1:8" ht="29.25" customHeight="1" x14ac:dyDescent="0.25">
      <c r="A1" s="21" t="s">
        <v>20</v>
      </c>
      <c r="B1" s="21"/>
      <c r="C1" s="21"/>
      <c r="D1" s="21"/>
      <c r="E1" s="21"/>
      <c r="F1" s="21"/>
    </row>
    <row r="2" spans="1:8" x14ac:dyDescent="0.25">
      <c r="A2" s="2">
        <v>211</v>
      </c>
      <c r="B2" s="3">
        <f>10092*42*0.25</f>
        <v>105966</v>
      </c>
      <c r="C2" s="1" t="s">
        <v>21</v>
      </c>
    </row>
    <row r="3" spans="1:8" x14ac:dyDescent="0.25">
      <c r="A3" s="2">
        <v>213</v>
      </c>
      <c r="B3" s="3">
        <f>B2*30.2/100</f>
        <v>32001.731999999996</v>
      </c>
      <c r="C3" s="1" t="s">
        <v>22</v>
      </c>
    </row>
    <row r="4" spans="1:8" x14ac:dyDescent="0.25">
      <c r="A4" s="2">
        <v>346</v>
      </c>
      <c r="B4" s="3">
        <v>2500</v>
      </c>
    </row>
    <row r="5" spans="1:8" x14ac:dyDescent="0.25">
      <c r="A5" s="4" t="s">
        <v>14</v>
      </c>
      <c r="B5" s="5">
        <f>SUM(B2:B4)</f>
        <v>140467.73199999999</v>
      </c>
    </row>
    <row r="6" spans="1:8" ht="15.75" thickBot="1" x14ac:dyDescent="0.3"/>
    <row r="7" spans="1:8" ht="71.25" customHeight="1" x14ac:dyDescent="0.25">
      <c r="A7" s="6" t="s">
        <v>13</v>
      </c>
      <c r="B7" s="6" t="s">
        <v>0</v>
      </c>
      <c r="C7" s="11" t="s">
        <v>26</v>
      </c>
      <c r="D7" s="11" t="s">
        <v>16</v>
      </c>
      <c r="E7" s="11" t="s">
        <v>23</v>
      </c>
      <c r="F7" s="10" t="s">
        <v>25</v>
      </c>
      <c r="G7" s="18" t="s">
        <v>19</v>
      </c>
      <c r="H7" s="14" t="s">
        <v>18</v>
      </c>
    </row>
    <row r="8" spans="1:8" s="9" customFormat="1" ht="9.75" customHeigh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8"/>
      <c r="G8" s="12"/>
      <c r="H8" s="15"/>
    </row>
    <row r="9" spans="1:8" x14ac:dyDescent="0.25">
      <c r="A9" s="7">
        <v>1</v>
      </c>
      <c r="B9" s="2" t="s">
        <v>1</v>
      </c>
      <c r="C9" s="3">
        <v>3099.2</v>
      </c>
      <c r="D9" s="3">
        <f>C9/$C$22*100</f>
        <v>5.7954862078573424</v>
      </c>
      <c r="E9" s="3">
        <f>D9*$B$5/100</f>
        <v>8140.7880345500143</v>
      </c>
      <c r="F9" s="3">
        <v>8100</v>
      </c>
      <c r="G9" s="12"/>
      <c r="H9" s="16"/>
    </row>
    <row r="10" spans="1:8" x14ac:dyDescent="0.25">
      <c r="A10" s="7">
        <v>2</v>
      </c>
      <c r="B10" s="2" t="s">
        <v>2</v>
      </c>
      <c r="C10" s="3">
        <v>3475.5</v>
      </c>
      <c r="D10" s="3">
        <f t="shared" ref="D10:D22" si="0">C10/$C$22*100</f>
        <v>6.499165047563304</v>
      </c>
      <c r="E10" s="3">
        <f t="shared" ref="E10:E21" si="1">D10*$B$5/100</f>
        <v>9129.2297412488933</v>
      </c>
      <c r="F10" s="3">
        <v>9100</v>
      </c>
      <c r="G10" s="12"/>
      <c r="H10" s="16"/>
    </row>
    <row r="11" spans="1:8" x14ac:dyDescent="0.25">
      <c r="A11" s="7">
        <v>3</v>
      </c>
      <c r="B11" s="2" t="s">
        <v>3</v>
      </c>
      <c r="C11" s="3">
        <v>3536.2</v>
      </c>
      <c r="D11" s="3">
        <f t="shared" si="0"/>
        <v>6.6126736990917454</v>
      </c>
      <c r="E11" s="3">
        <f t="shared" si="1"/>
        <v>9288.6727696746784</v>
      </c>
      <c r="F11" s="3">
        <v>9300</v>
      </c>
      <c r="G11" s="12"/>
      <c r="H11" s="16"/>
    </row>
    <row r="12" spans="1:8" x14ac:dyDescent="0.25">
      <c r="A12" s="7">
        <v>4</v>
      </c>
      <c r="B12" s="2" t="s">
        <v>4</v>
      </c>
      <c r="C12" s="3">
        <v>4163.5</v>
      </c>
      <c r="D12" s="3">
        <f t="shared" si="0"/>
        <v>7.7857210978362303</v>
      </c>
      <c r="E12" s="3">
        <f t="shared" si="1"/>
        <v>10936.425845976053</v>
      </c>
      <c r="F12" s="3">
        <v>10900</v>
      </c>
      <c r="G12" s="12"/>
      <c r="H12" s="16"/>
    </row>
    <row r="13" spans="1:8" x14ac:dyDescent="0.25">
      <c r="A13" s="7">
        <v>5</v>
      </c>
      <c r="B13" s="2" t="s">
        <v>24</v>
      </c>
      <c r="C13" s="3">
        <v>5320</v>
      </c>
      <c r="D13" s="3">
        <f t="shared" si="0"/>
        <v>9.9483694585057645</v>
      </c>
      <c r="E13" s="3">
        <f t="shared" si="1"/>
        <v>13974.248949343728</v>
      </c>
      <c r="F13" s="3">
        <v>14000</v>
      </c>
      <c r="G13" s="12"/>
      <c r="H13" s="16"/>
    </row>
    <row r="14" spans="1:8" x14ac:dyDescent="0.25">
      <c r="A14" s="7">
        <v>6</v>
      </c>
      <c r="B14" s="2" t="s">
        <v>5</v>
      </c>
      <c r="C14" s="3">
        <v>1648.8</v>
      </c>
      <c r="D14" s="3">
        <f t="shared" si="0"/>
        <v>3.0832465344331395</v>
      </c>
      <c r="E14" s="3">
        <f t="shared" si="1"/>
        <v>4330.9664788868295</v>
      </c>
      <c r="F14" s="3">
        <v>4300</v>
      </c>
      <c r="G14" s="12"/>
      <c r="H14" s="16"/>
    </row>
    <row r="15" spans="1:8" x14ac:dyDescent="0.25">
      <c r="A15" s="7">
        <v>7</v>
      </c>
      <c r="B15" s="2" t="s">
        <v>6</v>
      </c>
      <c r="C15" s="3">
        <v>13499.3</v>
      </c>
      <c r="D15" s="3">
        <f t="shared" si="0"/>
        <v>25.243613502106548</v>
      </c>
      <c r="E15" s="3">
        <f t="shared" si="1"/>
        <v>35459.131361254833</v>
      </c>
      <c r="F15" s="3">
        <v>35500</v>
      </c>
      <c r="G15" s="12"/>
      <c r="H15" s="16"/>
    </row>
    <row r="16" spans="1:8" x14ac:dyDescent="0.25">
      <c r="A16" s="7">
        <v>8</v>
      </c>
      <c r="B16" s="2" t="s">
        <v>7</v>
      </c>
      <c r="C16" s="3">
        <v>2576.6</v>
      </c>
      <c r="D16" s="3">
        <f t="shared" si="0"/>
        <v>4.8182272080424724</v>
      </c>
      <c r="E16" s="3">
        <f t="shared" si="1"/>
        <v>6768.0544817441814</v>
      </c>
      <c r="F16" s="3">
        <v>6800</v>
      </c>
      <c r="G16" s="12"/>
      <c r="H16" s="16"/>
    </row>
    <row r="17" spans="1:8" x14ac:dyDescent="0.25">
      <c r="A17" s="7">
        <v>9</v>
      </c>
      <c r="B17" s="2" t="s">
        <v>8</v>
      </c>
      <c r="C17" s="3">
        <v>3391</v>
      </c>
      <c r="D17" s="3">
        <f t="shared" si="0"/>
        <v>6.3411505326678661</v>
      </c>
      <c r="E17" s="3">
        <f t="shared" si="1"/>
        <v>8907.2703359444695</v>
      </c>
      <c r="F17" s="3">
        <v>8900</v>
      </c>
      <c r="G17" s="12"/>
      <c r="H17" s="16"/>
    </row>
    <row r="18" spans="1:8" x14ac:dyDescent="0.25">
      <c r="A18" s="7">
        <v>10</v>
      </c>
      <c r="B18" s="2" t="s">
        <v>9</v>
      </c>
      <c r="C18" s="3">
        <v>1929.6</v>
      </c>
      <c r="D18" s="3">
        <f t="shared" si="0"/>
        <v>3.6083409223933689</v>
      </c>
      <c r="E18" s="3">
        <f t="shared" si="1"/>
        <v>5068.5546565138447</v>
      </c>
      <c r="F18" s="3">
        <v>5100</v>
      </c>
      <c r="G18" s="12"/>
      <c r="H18" s="16"/>
    </row>
    <row r="19" spans="1:8" x14ac:dyDescent="0.25">
      <c r="A19" s="7">
        <v>11</v>
      </c>
      <c r="B19" s="2" t="s">
        <v>10</v>
      </c>
      <c r="C19" s="3">
        <v>4358.6000000000004</v>
      </c>
      <c r="D19" s="3">
        <f t="shared" si="0"/>
        <v>8.1505569777900799</v>
      </c>
      <c r="E19" s="3">
        <f t="shared" si="1"/>
        <v>11448.902532069469</v>
      </c>
      <c r="F19" s="3">
        <v>11400</v>
      </c>
      <c r="G19" s="12"/>
      <c r="H19" s="16"/>
    </row>
    <row r="20" spans="1:8" x14ac:dyDescent="0.25">
      <c r="A20" s="7">
        <v>12</v>
      </c>
      <c r="B20" s="2" t="s">
        <v>11</v>
      </c>
      <c r="C20" s="3">
        <v>3293.2</v>
      </c>
      <c r="D20" s="3">
        <f t="shared" si="0"/>
        <v>6.1582650941261621</v>
      </c>
      <c r="E20" s="3">
        <f t="shared" si="1"/>
        <v>8650.3753082666844</v>
      </c>
      <c r="F20" s="3">
        <v>8700</v>
      </c>
      <c r="G20" s="12"/>
      <c r="H20" s="16"/>
    </row>
    <row r="21" spans="1:8" x14ac:dyDescent="0.25">
      <c r="B21" s="2" t="s">
        <v>12</v>
      </c>
      <c r="C21" s="3">
        <v>3184.6</v>
      </c>
      <c r="D21" s="3">
        <f t="shared" si="0"/>
        <v>5.9551837175859879</v>
      </c>
      <c r="E21" s="3">
        <f t="shared" si="1"/>
        <v>8365.1115045263214</v>
      </c>
      <c r="F21" s="3">
        <v>8400</v>
      </c>
      <c r="G21" s="12"/>
      <c r="H21" s="16"/>
    </row>
    <row r="22" spans="1:8" x14ac:dyDescent="0.25">
      <c r="A22" s="19" t="s">
        <v>15</v>
      </c>
      <c r="B22" s="20"/>
      <c r="C22" s="5">
        <f>SUM(C9:C21)</f>
        <v>53476.099999999991</v>
      </c>
      <c r="D22" s="5">
        <f t="shared" si="0"/>
        <v>100</v>
      </c>
      <c r="E22" s="5">
        <f>D22*$B$5/100</f>
        <v>140467.73199999999</v>
      </c>
      <c r="F22" s="5">
        <f>SUM(F9:F21)</f>
        <v>140500</v>
      </c>
      <c r="G22" s="13">
        <f>SUM(G9:G21)</f>
        <v>0</v>
      </c>
      <c r="H22" s="17">
        <f>SUM(H9:H21)</f>
        <v>0</v>
      </c>
    </row>
    <row r="24" spans="1:8" ht="33" customHeight="1" x14ac:dyDescent="0.25">
      <c r="A24" s="22" t="s">
        <v>17</v>
      </c>
      <c r="B24" s="22"/>
      <c r="C24" s="22"/>
      <c r="D24" s="22"/>
      <c r="E24" s="22"/>
      <c r="F24" s="22"/>
    </row>
  </sheetData>
  <mergeCells count="3">
    <mergeCell ref="A1:F1"/>
    <mergeCell ref="A22:B22"/>
    <mergeCell ref="A24:F2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</dc:creator>
  <cp:lastModifiedBy>User</cp:lastModifiedBy>
  <cp:lastPrinted>2024-11-06T13:08:32Z</cp:lastPrinted>
  <dcterms:created xsi:type="dcterms:W3CDTF">2019-07-31T11:36:38Z</dcterms:created>
  <dcterms:modified xsi:type="dcterms:W3CDTF">2025-11-11T15:05:27Z</dcterms:modified>
</cp:coreProperties>
</file>